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death benefits/"/>
    </mc:Choice>
  </mc:AlternateContent>
  <xr:revisionPtr revIDLastSave="0" documentId="8_{C99799F0-BE10-4BE4-BE47-76B9C5516403}" xr6:coauthVersionLast="47" xr6:coauthVersionMax="47" xr10:uidLastSave="{00000000-0000-0000-0000-000000000000}"/>
  <bookViews>
    <workbookView xWindow="-110" yWindow="-110" windowWidth="19420" windowHeight="11500" xr2:uid="{49336D05-086A-466B-803C-AB025FC6F1B8}"/>
  </bookViews>
  <sheets>
    <sheet name="Consolidated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C9" i="1" s="1"/>
  <c r="D4" i="1"/>
  <c r="E4" i="1"/>
  <c r="F4" i="1"/>
  <c r="G4" i="1"/>
  <c r="C5" i="1"/>
  <c r="D5" i="1"/>
  <c r="E5" i="1"/>
  <c r="E8" i="1" s="1"/>
  <c r="F5" i="1"/>
  <c r="G5" i="1"/>
  <c r="C6" i="1"/>
  <c r="D6" i="1"/>
  <c r="E6" i="1"/>
  <c r="F6" i="1"/>
  <c r="G6" i="1"/>
  <c r="C7" i="1"/>
  <c r="D7" i="1"/>
  <c r="E7" i="1"/>
  <c r="F7" i="1"/>
  <c r="G7" i="1"/>
  <c r="F9" i="1" l="1"/>
  <c r="E9" i="1"/>
  <c r="C8" i="1"/>
  <c r="D10" i="1"/>
  <c r="C11" i="1"/>
  <c r="E11" i="1"/>
  <c r="F8" i="1"/>
  <c r="D8" i="1"/>
  <c r="G8" i="1"/>
  <c r="D9" i="1"/>
  <c r="D11" i="1"/>
  <c r="F11" i="1"/>
  <c r="G11" i="1"/>
  <c r="G9" i="1"/>
  <c r="C10" i="1"/>
  <c r="E10" i="1"/>
  <c r="F10" i="1"/>
  <c r="G10" i="1"/>
</calcChain>
</file>

<file path=xl/sharedStrings.xml><?xml version="1.0" encoding="utf-8"?>
<sst xmlns="http://schemas.openxmlformats.org/spreadsheetml/2006/main" count="22" uniqueCount="22">
  <si>
    <t>No</t>
  </si>
  <si>
    <t>Life insurance policies</t>
  </si>
  <si>
    <t>Credit life policies</t>
  </si>
  <si>
    <t>Funeral policies</t>
  </si>
  <si>
    <t>Combined (Universal life) policies</t>
  </si>
  <si>
    <t>TOTALS (2025)</t>
  </si>
  <si>
    <t>1.</t>
  </si>
  <si>
    <t>State the number of claims that were paid in the reporting period.</t>
  </si>
  <si>
    <t>2.</t>
  </si>
  <si>
    <t>State the number of claims that were repudiated in the reporting period.</t>
  </si>
  <si>
    <t>3.</t>
  </si>
  <si>
    <t>State the value of claims that were paid in the reporting period.</t>
  </si>
  <si>
    <t>4.</t>
  </si>
  <si>
    <t>State the value of claims that were repudiated in the reporting period.</t>
  </si>
  <si>
    <t>5.</t>
  </si>
  <si>
    <t>State the percentage of claims that were paid in the reporting period.</t>
  </si>
  <si>
    <t>6.</t>
  </si>
  <si>
    <t>State the percentage of claims that were repudiated in the reporting period.</t>
  </si>
  <si>
    <t>Total Number of Claims (paid &amp; Reupdiated)</t>
  </si>
  <si>
    <t>Total Value of Claims (Paid &amp; Repudiated)</t>
  </si>
  <si>
    <t>ASISA Annual Claims Payout Statistics for 2025</t>
  </si>
  <si>
    <r>
      <t>All Values are reported in</t>
    </r>
    <r>
      <rPr>
        <b/>
        <sz val="11"/>
        <rFont val="Arial"/>
        <family val="2"/>
      </rPr>
      <t xml:space="preserve"> Rand Thousands.</t>
    </r>
    <r>
      <rPr>
        <sz val="11"/>
        <rFont val="Arial"/>
        <family val="2"/>
      </rPr>
      <t xml:space="preserve"> R'000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</si>
</sst>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i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0070C0"/>
      <name val="Arial Narrow"/>
      <family val="2"/>
    </font>
    <font>
      <sz val="11"/>
      <color rgb="FF0070C0"/>
      <name val="Arial Narrow"/>
      <family val="2"/>
    </font>
    <font>
      <b/>
      <i/>
      <sz val="11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top" wrapText="1"/>
    </xf>
    <xf numFmtId="37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2" fontId="3" fillId="0" borderId="0" xfId="0" applyNumberFormat="1" applyFont="1"/>
    <xf numFmtId="2" fontId="5" fillId="0" borderId="0" xfId="0" applyNumberFormat="1" applyFont="1"/>
    <xf numFmtId="164" fontId="5" fillId="0" borderId="0" xfId="1" applyNumberFormat="1" applyFont="1" applyBorder="1"/>
    <xf numFmtId="39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2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17" fillId="0" borderId="2" xfId="0" applyFont="1" applyBorder="1" applyAlignment="1">
      <alignment horizontal="left" vertical="top" wrapText="1"/>
    </xf>
    <xf numFmtId="37" fontId="16" fillId="0" borderId="1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164" fontId="12" fillId="0" borderId="1" xfId="1" applyNumberFormat="1" applyFont="1" applyBorder="1" applyAlignment="1">
      <alignment horizontal="right"/>
    </xf>
    <xf numFmtId="2" fontId="16" fillId="0" borderId="1" xfId="0" applyNumberFormat="1" applyFont="1" applyBorder="1"/>
    <xf numFmtId="2" fontId="12" fillId="0" borderId="1" xfId="0" applyNumberFormat="1" applyFont="1" applyBorder="1"/>
    <xf numFmtId="0" fontId="18" fillId="0" borderId="1" xfId="0" applyFont="1" applyBorder="1"/>
    <xf numFmtId="164" fontId="12" fillId="0" borderId="1" xfId="1" applyNumberFormat="1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SISA\Policy%20Claims%20Stats\2026%20for%202025\Original%20Submissions\CONSOLIDATED%20ASISA%20template-Claim%20payout%20statistics%20for%202025%20inc%202024%20inc%20GuardRisk%20v2%20(Sanlam%20Resub).xlsx" TargetMode="External"/><Relationship Id="rId1" Type="http://schemas.openxmlformats.org/officeDocument/2006/relationships/externalLinkPath" Target="file:///S:\ASISA\Policy%20Claims%20Stats\2026%20for%202025\Original%20Submissions\CONSOLIDATED%20ASISA%20template-Claim%20payout%20statistics%20for%202025%20inc%202024%20inc%20GuardRisk%20v2%20(Sanlam%20Resu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ed"/>
      <sheetName val="Absa_mf"/>
      <sheetName val="Avbob_mf"/>
      <sheetName val="BrightRock"/>
      <sheetName val="DiscoveryLife"/>
      <sheetName val="Easypay"/>
      <sheetName val="FirstrandLife"/>
      <sheetName val="GuardRiskLife"/>
      <sheetName val="GuardRiskMicro_mf"/>
      <sheetName val="Hollard"/>
      <sheetName val="Liberty"/>
      <sheetName val="Metropolitan"/>
      <sheetName val="Momentum"/>
      <sheetName val="Nedgroup"/>
      <sheetName val="OldMutual"/>
      <sheetName val="PPS_mf"/>
      <sheetName val="Sanlam"/>
      <sheetName val="SDM(Sky + Channel)"/>
      <sheetName val="Assupol"/>
      <sheetName val="Safrican"/>
      <sheetName val="WorkersLife"/>
    </sheetNames>
    <sheetDataSet>
      <sheetData sheetId="0">
        <row r="9">
          <cell r="C9">
            <v>254376.99550000002</v>
          </cell>
          <cell r="D9">
            <v>149958</v>
          </cell>
          <cell r="E9">
            <v>579296</v>
          </cell>
          <cell r="F9">
            <v>33163.360000000001</v>
          </cell>
          <cell r="G9">
            <v>1016794.3555000001</v>
          </cell>
        </row>
        <row r="10">
          <cell r="C10">
            <v>10538</v>
          </cell>
          <cell r="D10">
            <v>11066</v>
          </cell>
          <cell r="E10">
            <v>42489</v>
          </cell>
          <cell r="F10">
            <v>43</v>
          </cell>
          <cell r="G10">
            <v>64136</v>
          </cell>
        </row>
        <row r="11">
          <cell r="C11">
            <v>29317130.742746864</v>
          </cell>
          <cell r="D11">
            <v>2920464.6765024997</v>
          </cell>
          <cell r="E11">
            <v>9610786.7380700037</v>
          </cell>
          <cell r="F11">
            <v>2330975.2252000002</v>
          </cell>
          <cell r="G11">
            <v>44179358.383619368</v>
          </cell>
        </row>
        <row r="12">
          <cell r="C12">
            <v>1729450.94991</v>
          </cell>
          <cell r="D12">
            <v>424686.91359044291</v>
          </cell>
          <cell r="E12">
            <v>958720.85457999993</v>
          </cell>
          <cell r="F12">
            <v>31158.627979999997</v>
          </cell>
          <cell r="G12">
            <v>3144017.3463904425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A9C32-4DFF-4421-BD06-1F3CA44A5C95}">
  <dimension ref="A1:S18"/>
  <sheetViews>
    <sheetView tabSelected="1" workbookViewId="0">
      <selection activeCell="I10" sqref="I10"/>
    </sheetView>
  </sheetViews>
  <sheetFormatPr defaultRowHeight="14.5" x14ac:dyDescent="0.35"/>
  <cols>
    <col min="1" max="1" width="3.90625" style="1" customWidth="1"/>
    <col min="2" max="2" width="54.453125" customWidth="1"/>
    <col min="3" max="3" width="14.81640625" customWidth="1"/>
    <col min="4" max="4" width="14.1796875" customWidth="1"/>
    <col min="5" max="5" width="14" customWidth="1"/>
    <col min="6" max="6" width="14.453125" customWidth="1"/>
    <col min="7" max="7" width="15.36328125" bestFit="1" customWidth="1"/>
    <col min="8" max="8" width="11.453125" customWidth="1"/>
    <col min="9" max="9" width="17.08984375" customWidth="1"/>
    <col min="10" max="10" width="15.453125" customWidth="1"/>
    <col min="11" max="11" width="15.81640625" customWidth="1"/>
    <col min="12" max="12" width="20.453125" customWidth="1"/>
    <col min="13" max="13" width="13.26953125" customWidth="1"/>
    <col min="14" max="14" width="12.90625" bestFit="1" customWidth="1"/>
    <col min="15" max="15" width="20" customWidth="1"/>
    <col min="16" max="16" width="17.6328125" customWidth="1"/>
    <col min="17" max="17" width="16.81640625" customWidth="1"/>
    <col min="18" max="18" width="13.90625" customWidth="1"/>
    <col min="19" max="19" width="14.6328125" customWidth="1"/>
  </cols>
  <sheetData>
    <row r="1" spans="1:19" x14ac:dyDescent="0.35">
      <c r="B1" s="16"/>
      <c r="C1" s="16"/>
      <c r="D1" s="16"/>
    </row>
    <row r="2" spans="1:19" s="2" customFormat="1" ht="42" x14ac:dyDescent="0.35">
      <c r="A2" s="17" t="s">
        <v>0</v>
      </c>
      <c r="B2" s="18" t="s">
        <v>20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3"/>
      <c r="I2" s="14"/>
      <c r="J2" s="14"/>
      <c r="K2" s="14"/>
      <c r="L2" s="14"/>
      <c r="M2" s="14"/>
      <c r="O2" s="14"/>
      <c r="P2" s="14"/>
      <c r="Q2" s="14"/>
      <c r="R2" s="14"/>
      <c r="S2" s="14"/>
    </row>
    <row r="3" spans="1:19" s="2" customFormat="1" x14ac:dyDescent="0.35">
      <c r="A3" s="17"/>
      <c r="B3" s="20"/>
      <c r="C3" s="34" t="s">
        <v>21</v>
      </c>
      <c r="D3" s="35"/>
      <c r="E3" s="35"/>
      <c r="F3" s="36"/>
      <c r="G3" s="21"/>
      <c r="H3" s="3"/>
      <c r="I3" s="31"/>
      <c r="J3" s="32"/>
      <c r="K3" s="32"/>
      <c r="L3" s="33"/>
      <c r="M3" s="15"/>
      <c r="O3" s="31"/>
      <c r="P3" s="32"/>
      <c r="Q3" s="32"/>
      <c r="R3" s="33"/>
      <c r="S3" s="4"/>
    </row>
    <row r="4" spans="1:19" x14ac:dyDescent="0.35">
      <c r="A4" s="22" t="s">
        <v>6</v>
      </c>
      <c r="B4" s="23" t="s">
        <v>7</v>
      </c>
      <c r="C4" s="24">
        <f>[1]Consolidated!$C$9</f>
        <v>254376.99550000002</v>
      </c>
      <c r="D4" s="24">
        <f>[1]Consolidated!$D$9</f>
        <v>149958</v>
      </c>
      <c r="E4" s="24">
        <f>[1]Consolidated!$E$9</f>
        <v>579296</v>
      </c>
      <c r="F4" s="24">
        <f>[1]Consolidated!$F$9</f>
        <v>33163.360000000001</v>
      </c>
      <c r="G4" s="25">
        <f>[1]Consolidated!$G$9</f>
        <v>1016794.3555000001</v>
      </c>
      <c r="H4" s="6"/>
      <c r="I4" s="13"/>
      <c r="J4" s="13"/>
      <c r="K4" s="13"/>
      <c r="L4" s="13"/>
      <c r="M4" s="13"/>
      <c r="O4" s="5"/>
      <c r="P4" s="5"/>
      <c r="Q4" s="5"/>
      <c r="R4" s="5"/>
      <c r="S4" s="5"/>
    </row>
    <row r="5" spans="1:19" ht="25" x14ac:dyDescent="0.35">
      <c r="A5" s="22" t="s">
        <v>8</v>
      </c>
      <c r="B5" s="23" t="s">
        <v>9</v>
      </c>
      <c r="C5" s="24">
        <f>[1]Consolidated!$C$10</f>
        <v>10538</v>
      </c>
      <c r="D5" s="24">
        <f>[1]Consolidated!$D$10</f>
        <v>11066</v>
      </c>
      <c r="E5" s="24">
        <f>[1]Consolidated!$E$10</f>
        <v>42489</v>
      </c>
      <c r="F5" s="24">
        <f>[1]Consolidated!$F$10</f>
        <v>43</v>
      </c>
      <c r="G5" s="25">
        <f>[1]Consolidated!$G$10</f>
        <v>64136</v>
      </c>
      <c r="H5" s="6"/>
      <c r="I5" s="13"/>
      <c r="J5" s="13"/>
      <c r="K5" s="13"/>
      <c r="L5" s="13"/>
      <c r="M5" s="13"/>
      <c r="O5" s="5"/>
      <c r="P5" s="5"/>
      <c r="Q5" s="5"/>
      <c r="R5" s="5"/>
      <c r="S5" s="5"/>
    </row>
    <row r="6" spans="1:19" x14ac:dyDescent="0.35">
      <c r="A6" s="22" t="s">
        <v>10</v>
      </c>
      <c r="B6" s="23" t="s">
        <v>11</v>
      </c>
      <c r="C6" s="24">
        <f>[1]Consolidated!$C$11</f>
        <v>29317130.742746864</v>
      </c>
      <c r="D6" s="24">
        <f>[1]Consolidated!$D$11</f>
        <v>2920464.6765024997</v>
      </c>
      <c r="E6" s="24">
        <f>[1]Consolidated!$E$11</f>
        <v>9610786.7380700037</v>
      </c>
      <c r="F6" s="24">
        <f>[1]Consolidated!$F$11</f>
        <v>2330975.2252000002</v>
      </c>
      <c r="G6" s="26">
        <f>[1]Consolidated!$G$11</f>
        <v>44179358.383619368</v>
      </c>
      <c r="H6" s="6"/>
      <c r="I6" s="13"/>
      <c r="J6" s="13"/>
      <c r="K6" s="13"/>
      <c r="L6" s="13"/>
      <c r="M6" s="13"/>
      <c r="O6" s="5"/>
      <c r="P6" s="5"/>
      <c r="Q6" s="5"/>
      <c r="R6" s="5"/>
      <c r="S6" s="5"/>
    </row>
    <row r="7" spans="1:19" ht="25" x14ac:dyDescent="0.35">
      <c r="A7" s="22" t="s">
        <v>12</v>
      </c>
      <c r="B7" s="23" t="s">
        <v>13</v>
      </c>
      <c r="C7" s="24">
        <f>[1]Consolidated!$C$12</f>
        <v>1729450.94991</v>
      </c>
      <c r="D7" s="24">
        <f>[1]Consolidated!$D$12</f>
        <v>424686.91359044291</v>
      </c>
      <c r="E7" s="24">
        <f>[1]Consolidated!$E$12</f>
        <v>958720.85457999993</v>
      </c>
      <c r="F7" s="24">
        <f>[1]Consolidated!$F$12</f>
        <v>31158.627979999997</v>
      </c>
      <c r="G7" s="26">
        <f>[1]Consolidated!$G$12</f>
        <v>3144017.3463904425</v>
      </c>
      <c r="H7" s="1"/>
      <c r="I7" s="13"/>
      <c r="J7" s="13"/>
      <c r="K7" s="13"/>
      <c r="L7" s="13"/>
      <c r="M7" s="13"/>
      <c r="O7" s="5"/>
      <c r="P7" s="5"/>
      <c r="Q7" s="5"/>
      <c r="R7" s="5"/>
      <c r="S7" s="5"/>
    </row>
    <row r="8" spans="1:19" ht="25" x14ac:dyDescent="0.35">
      <c r="A8" s="22" t="s">
        <v>14</v>
      </c>
      <c r="B8" s="23" t="s">
        <v>15</v>
      </c>
      <c r="C8" s="27">
        <f>C4/(C4+C5) * 100</f>
        <v>96.022120235168046</v>
      </c>
      <c r="D8" s="27">
        <f>D4/(D4+D5) * 100</f>
        <v>93.127732511923682</v>
      </c>
      <c r="E8" s="27">
        <f>E4/(E4+E5) * 100</f>
        <v>93.166609036885745</v>
      </c>
      <c r="F8" s="27">
        <f>F4/(F4+F5) * 100</f>
        <v>99.870506734252118</v>
      </c>
      <c r="G8" s="28">
        <f>G4/(G4+G5) * 100</f>
        <v>94.066592757464662</v>
      </c>
      <c r="H8" s="1"/>
      <c r="I8" s="10"/>
      <c r="J8" s="10"/>
      <c r="K8" s="10"/>
      <c r="L8" s="10"/>
      <c r="M8" s="11"/>
      <c r="O8" s="10"/>
      <c r="P8" s="10"/>
      <c r="Q8" s="10"/>
      <c r="R8" s="10"/>
      <c r="S8" s="11"/>
    </row>
    <row r="9" spans="1:19" ht="25" x14ac:dyDescent="0.35">
      <c r="A9" s="22" t="s">
        <v>16</v>
      </c>
      <c r="B9" s="23" t="s">
        <v>17</v>
      </c>
      <c r="C9" s="27">
        <f>C5/(C4+C5) * 100</f>
        <v>3.9778797648319606</v>
      </c>
      <c r="D9" s="27">
        <f>D5/(D4+D5) * 100</f>
        <v>6.8722674880763108</v>
      </c>
      <c r="E9" s="27">
        <f>E5/(E4+E5) * 100</f>
        <v>6.8333909631142591</v>
      </c>
      <c r="F9" s="27">
        <f>F5/(F4+F5) * 100</f>
        <v>0.12949326574788683</v>
      </c>
      <c r="G9" s="28">
        <f>G5/(G4+G5) * 100</f>
        <v>5.9334072425353401</v>
      </c>
      <c r="H9" s="1"/>
      <c r="I9" s="10"/>
      <c r="J9" s="10"/>
      <c r="K9" s="10"/>
      <c r="L9" s="10"/>
      <c r="M9" s="11"/>
      <c r="O9" s="10"/>
      <c r="P9" s="10"/>
      <c r="Q9" s="10"/>
      <c r="R9" s="10"/>
      <c r="S9" s="11"/>
    </row>
    <row r="10" spans="1:19" x14ac:dyDescent="0.35">
      <c r="A10" s="22"/>
      <c r="B10" s="29" t="s">
        <v>18</v>
      </c>
      <c r="C10" s="30">
        <f>C4+C5</f>
        <v>264914.99550000002</v>
      </c>
      <c r="D10" s="30">
        <f>D4+D5</f>
        <v>161024</v>
      </c>
      <c r="E10" s="30">
        <f>E4+E5</f>
        <v>621785</v>
      </c>
      <c r="F10" s="30">
        <f>F4+F5</f>
        <v>33206.36</v>
      </c>
      <c r="G10" s="30">
        <f>G4+G5</f>
        <v>1080930.3555000001</v>
      </c>
      <c r="H10" s="1"/>
      <c r="I10" s="12"/>
      <c r="J10" s="12"/>
      <c r="K10" s="12"/>
      <c r="L10" s="12"/>
      <c r="M10" s="12"/>
      <c r="O10" s="12"/>
      <c r="P10" s="12"/>
      <c r="Q10" s="12"/>
      <c r="R10" s="12"/>
      <c r="S10" s="12"/>
    </row>
    <row r="11" spans="1:19" x14ac:dyDescent="0.35">
      <c r="A11" s="22"/>
      <c r="B11" s="29" t="s">
        <v>19</v>
      </c>
      <c r="C11" s="30">
        <f>C6+C7</f>
        <v>31046581.692656863</v>
      </c>
      <c r="D11" s="30">
        <f>D6+D7</f>
        <v>3345151.5900929426</v>
      </c>
      <c r="E11" s="30">
        <f>E6+E7</f>
        <v>10569507.592650004</v>
      </c>
      <c r="F11" s="30">
        <f>F6+F7</f>
        <v>2362133.8531800001</v>
      </c>
      <c r="G11" s="30">
        <f>G6+G7</f>
        <v>47323375.730009809</v>
      </c>
      <c r="H11" s="1"/>
      <c r="I11" s="12"/>
      <c r="J11" s="12"/>
      <c r="K11" s="12"/>
      <c r="L11" s="12"/>
      <c r="M11" s="12"/>
      <c r="O11" s="12"/>
      <c r="P11" s="12"/>
      <c r="Q11" s="12"/>
      <c r="R11" s="12"/>
      <c r="S11" s="12"/>
    </row>
    <row r="12" spans="1:19" x14ac:dyDescent="0.35">
      <c r="B12" s="7"/>
      <c r="C12" s="1"/>
      <c r="D12" s="1"/>
      <c r="E12" s="1"/>
      <c r="F12" s="1"/>
      <c r="G12" s="1"/>
      <c r="H12" s="1"/>
    </row>
    <row r="13" spans="1:19" x14ac:dyDescent="0.35">
      <c r="B13" s="8"/>
      <c r="C13" s="1"/>
      <c r="D13" s="1"/>
      <c r="E13" s="1"/>
      <c r="F13" s="1"/>
      <c r="G13" s="1"/>
      <c r="H13" s="1"/>
    </row>
    <row r="14" spans="1:19" x14ac:dyDescent="0.35">
      <c r="B14" s="9"/>
      <c r="C14" s="1"/>
      <c r="D14" s="1"/>
      <c r="E14" s="1"/>
      <c r="F14" s="1"/>
      <c r="G14" s="1"/>
      <c r="H14" s="1"/>
    </row>
    <row r="15" spans="1:19" x14ac:dyDescent="0.35">
      <c r="B15" s="9"/>
      <c r="C15" s="1"/>
      <c r="D15" s="1"/>
      <c r="E15" s="1"/>
      <c r="F15" s="1"/>
      <c r="G15" s="1"/>
      <c r="H15" s="1"/>
    </row>
    <row r="16" spans="1:19" x14ac:dyDescent="0.35">
      <c r="A16" s="9"/>
      <c r="B16" s="9"/>
      <c r="C16" s="9"/>
      <c r="D16" s="9"/>
      <c r="E16" s="9"/>
      <c r="F16" s="1"/>
      <c r="G16" s="1"/>
      <c r="H16" s="1"/>
    </row>
    <row r="17" spans="1:8" x14ac:dyDescent="0.35">
      <c r="A17" s="9"/>
      <c r="B17" s="9"/>
      <c r="C17" s="9"/>
      <c r="D17" s="9"/>
      <c r="E17" s="9"/>
      <c r="F17" s="1"/>
      <c r="G17" s="1"/>
      <c r="H17" s="1"/>
    </row>
    <row r="18" spans="1:8" x14ac:dyDescent="0.35">
      <c r="A18" s="9"/>
      <c r="B18" s="9"/>
      <c r="C18" s="9"/>
      <c r="D18" s="9"/>
      <c r="E18" s="9"/>
      <c r="F18" s="1"/>
      <c r="G18" s="1"/>
      <c r="H18" s="1"/>
    </row>
  </sheetData>
  <mergeCells count="3">
    <mergeCell ref="O3:R3"/>
    <mergeCell ref="C3:F3"/>
    <mergeCell ref="I3:L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e7210a54835e030de38efe2c4a159e12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14e046038da515ebc420fb78f6f606cc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5F96C-5DAE-4FB8-92CE-F6EEF9A546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A784CD15-3405-4806-985B-49B3E607A5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06E6D3-5454-44A6-A102-48698E79B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AR. du Plessis</dc:creator>
  <cp:lastModifiedBy>Jenny Gage</cp:lastModifiedBy>
  <dcterms:created xsi:type="dcterms:W3CDTF">2026-05-29T10:27:52Z</dcterms:created>
  <dcterms:modified xsi:type="dcterms:W3CDTF">2026-06-10T09:53:44Z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